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Area" localSheetId="0">'IMP'!$A$1:$I$53</definedName>
  </definedNames>
  <calcPr fullCalcOnLoad="1"/>
</workbook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<sst xmlns="http://schemas.openxmlformats.org/spreadsheetml/2006/main" count="43" uniqueCount="43">
  <si>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</si>
  <si>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</si>
  <si>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</si>
  <si>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</si>
  <si>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</si>
  <si>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</si>
  <si>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</si>
  <si>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</si>
  <si>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</si>
  <si>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</si>
  <si>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</si>
  <si>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</si>
  <si>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</si>
  <si>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</si>
  <si>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</si>
  <si>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</si>
  <si>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</si>
  <si>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</si>
  <si>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</si>
  <si>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</si>
  <si>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</si>
  <si>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</si>
  <si>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</si>
  <si>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</si>
  <si>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</si>
  <si>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</si>
  <si>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</si>
  <si>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</si>
  <si>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</si>
  <si>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</si>
  <si>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</si>
  <si>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</si>
  <si>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</si>
  <si>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</si>
  <si>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</si>
  <si>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</si>
  <si>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</si>
  <si>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</si>
  <si>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</si>
  <si>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</si>
  <si>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</si>
  <si>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</si>
  <si>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30 de Septiembre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</si>
</sst>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</numFmts>
  <fonts count="4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/>
      <protection locked="0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4" fontId="3" fillId="33" borderId="17" xfId="55" applyNumberFormat="1" applyFont="1" applyFill="1" applyBorder="1" applyAlignment="1">
      <alignment horizontal="center" vertical="center" wrapText="1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 applyProtection="1">
      <alignment/>
      <protection/>
    </xf>
    <xf numFmtId="0" fontId="3" fillId="0" borderId="18" xfId="54" applyFont="1" applyFill="1" applyBorder="1" applyAlignment="1" applyProtection="1">
      <alignment horizontal="center" vertical="top"/>
      <protection hidden="1"/>
    </xf>
    <xf numFmtId="0" fontId="24" fillId="0" borderId="18" xfId="0" applyFont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54" applyFont="1" applyAlignment="1" applyProtection="1">
      <alignment vertical="top"/>
      <protection locked="0"/>
    </xf>
    <xf numFmtId="0" fontId="4" fillId="0" borderId="0" xfId="54" applyFont="1" applyAlignment="1" applyProtection="1">
      <alignment vertical="top" wrapText="1"/>
      <protection locked="0"/>
    </xf>
    <xf numFmtId="4" fontId="24" fillId="0" borderId="0" xfId="55" applyNumberFormat="1" applyFont="1" applyFill="1" applyBorder="1" applyAlignment="1" applyProtection="1">
      <alignment horizontal="right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 wrapText="1"/>
      <protection locked="0"/>
    </xf>
    <xf numFmtId="4" fontId="3" fillId="33" borderId="13" xfId="55" applyNumberFormat="1" applyFont="1" applyFill="1" applyBorder="1" applyAlignment="1">
      <alignment horizontal="center" vertical="center" wrapText="1"/>
      <protection/>
    </xf>
    <xf numFmtId="4" fontId="3" fillId="33" borderId="14" xfId="55" applyNumberFormat="1" applyFont="1" applyFill="1" applyBorder="1" applyAlignment="1">
      <alignment horizontal="center" vertical="center" wrapText="1"/>
      <protection/>
    </xf>
    <xf numFmtId="0" fontId="42" fillId="34" borderId="15" xfId="55" applyFont="1" applyFill="1" applyBorder="1" applyAlignment="1" applyProtection="1">
      <alignment horizontal="center" vertical="center" wrapText="1"/>
      <protection locked="0"/>
    </xf>
    <xf numFmtId="0" fontId="42" fillId="34" borderId="24" xfId="55" applyFont="1" applyFill="1" applyBorder="1" applyAlignment="1" applyProtection="1">
      <alignment horizontal="center" vertical="center" wrapText="1"/>
      <protection locked="0"/>
    </xf>
    <xf numFmtId="0" fontId="42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876300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933450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476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C1">
      <selection activeCell="A1" sqref="A1:I1"/>
    </sheetView>
  </sheetViews>
  <sheetFormatPr defaultColWidth="11.421875" defaultRowHeight="15"/>
  <cols>
    <col min="1" max="1" width="2.57421875" style="1" customWidth="1"/>
    <col min="2" max="2" width="2.421875" style="1" customWidth="1"/>
    <col min="3" max="3" width="60.0039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421875" style="2" customWidth="1"/>
    <col min="10" max="16384" width="11.421875" style="1" customWidth="1"/>
  </cols>
  <sheetData>
    <row r="1" spans="1:9" ht="60" customHeight="1">
      <c r="A1" s="46" t="s">
        <v>42</v>
      </c>
      <c r="B1" s="47"/>
      <c r="C1" s="47"/>
      <c r="D1" s="47"/>
      <c r="E1" s="47"/>
      <c r="F1" s="47"/>
      <c r="G1" s="47"/>
      <c r="H1" s="47"/>
      <c r="I1" s="48"/>
    </row>
    <row r="2" spans="1:9" ht="24.75" customHeight="1">
      <c r="A2" s="34" t="s">
        <v>31</v>
      </c>
      <c r="B2" s="35"/>
      <c r="C2" s="36"/>
      <c r="D2" s="43" t="s">
        <v>32</v>
      </c>
      <c r="E2" s="43"/>
      <c r="F2" s="43"/>
      <c r="G2" s="43"/>
      <c r="H2" s="43"/>
      <c r="I2" s="44" t="s">
        <v>33</v>
      </c>
    </row>
    <row r="3" spans="1:9" ht="22.5">
      <c r="A3" s="37"/>
      <c r="B3" s="38"/>
      <c r="C3" s="39"/>
      <c r="D3" s="13" t="s">
        <v>34</v>
      </c>
      <c r="E3" s="5" t="s">
        <v>35</v>
      </c>
      <c r="F3" s="5" t="s">
        <v>36</v>
      </c>
      <c r="G3" s="5" t="s">
        <v>37</v>
      </c>
      <c r="H3" s="14" t="s">
        <v>38</v>
      </c>
      <c r="I3" s="45"/>
    </row>
    <row r="4" spans="1:9" ht="11.25">
      <c r="A4" s="40"/>
      <c r="B4" s="41"/>
      <c r="C4" s="42"/>
      <c r="D4" s="15">
        <v>1</v>
      </c>
      <c r="E4" s="15">
        <v>2</v>
      </c>
      <c r="F4" s="15" t="s">
        <v>39</v>
      </c>
      <c r="G4" s="15">
        <v>4</v>
      </c>
      <c r="H4" s="15">
        <v>5</v>
      </c>
      <c r="I4" s="15" t="s">
        <v>40</v>
      </c>
    </row>
    <row r="5" spans="1:9" ht="11.25">
      <c r="A5" s="6"/>
      <c r="B5" s="7"/>
      <c r="C5" s="7"/>
      <c r="D5" s="8"/>
      <c r="E5" s="8"/>
      <c r="F5" s="8"/>
      <c r="G5" s="8"/>
      <c r="H5" s="8"/>
      <c r="I5" s="8"/>
    </row>
    <row r="6" spans="1:9" ht="11.25">
      <c r="A6" s="16" t="s">
        <v>29</v>
      </c>
      <c r="B6" s="17"/>
      <c r="C6" s="18"/>
      <c r="D6" s="33"/>
      <c r="E6" s="33"/>
      <c r="F6" s="33"/>
      <c r="G6" s="33"/>
      <c r="H6" s="33"/>
      <c r="I6" s="33"/>
    </row>
    <row r="7" spans="1:9" ht="11.25">
      <c r="A7" s="18"/>
      <c r="B7" s="19" t="s">
        <v>0</v>
      </c>
      <c r="C7" s="20"/>
      <c r="D7" s="26">
        <f>SUM(D8:D9)</f>
        <v>800000</v>
      </c>
      <c r="E7" s="26">
        <f>SUM(E8:E9)</f>
        <v>401586.11</v>
      </c>
      <c r="F7" s="26">
        <f>SUM(F8:F9)</f>
        <v>1201586.1099999999</v>
      </c>
      <c r="G7" s="26">
        <f>SUM(G8:G9)</f>
        <v>496342.28</v>
      </c>
      <c r="H7" s="26">
        <f>SUM(H8:H9)</f>
        <v>496342.28</v>
      </c>
      <c r="I7" s="26">
        <f>SUM(I8:I9)</f>
        <v>705243.8299999998</v>
      </c>
    </row>
    <row r="8" spans="1:9" ht="11.25">
      <c r="A8" s="18"/>
      <c r="B8" s="21"/>
      <c r="C8" s="22" t="s">
        <v>1</v>
      </c>
      <c r="D8" s="27">
        <v>800000</v>
      </c>
      <c r="E8" s="27">
        <v>401586.11</v>
      </c>
      <c r="F8" s="27">
        <f>D8+E8</f>
        <v>1201586.1099999999</v>
      </c>
      <c r="G8" s="27">
        <v>496342.28</v>
      </c>
      <c r="H8" s="27">
        <v>496342.28</v>
      </c>
      <c r="I8" s="27">
        <f>F8-G8</f>
        <v>705243.8299999998</v>
      </c>
    </row>
    <row r="9" spans="1:9" ht="11.25">
      <c r="A9" s="18"/>
      <c r="B9" s="21"/>
      <c r="C9" s="22" t="s">
        <v>2</v>
      </c>
      <c r="D9" s="27">
        <v>0</v>
      </c>
      <c r="E9" s="27">
        <v>0</v>
      </c>
      <c r="F9" s="27">
        <f>D9+E9</f>
        <v>0</v>
      </c>
      <c r="G9" s="27">
        <v>0</v>
      </c>
      <c r="H9" s="27">
        <v>0</v>
      </c>
      <c r="I9" s="27">
        <f>F9-G9</f>
        <v>0</v>
      </c>
    </row>
    <row r="10" spans="1:9" ht="11.25">
      <c r="A10" s="18"/>
      <c r="B10" s="19" t="s">
        <v>3</v>
      </c>
      <c r="C10" s="20"/>
      <c r="D10" s="26">
        <f>SUM(D11:D18)</f>
        <v>222745399.50000003</v>
      </c>
      <c r="E10" s="26">
        <f>SUM(E11:E18)</f>
        <v>31380610.440000005</v>
      </c>
      <c r="F10" s="26">
        <f>SUM(F11:F18)</f>
        <v>254126009.94000003</v>
      </c>
      <c r="G10" s="26">
        <f>SUM(G11:G18)</f>
        <v>139099257.97</v>
      </c>
      <c r="H10" s="26">
        <f>SUM(H11:H18)</f>
        <v>137793527.63</v>
      </c>
      <c r="I10" s="26">
        <f>SUM(I11:I18)</f>
        <v>115026751.97</v>
      </c>
    </row>
    <row r="11" spans="1:9" ht="11.25">
      <c r="A11" s="18"/>
      <c r="B11" s="21"/>
      <c r="C11" s="22" t="s">
        <v>4</v>
      </c>
      <c r="D11" s="27">
        <v>130397611.09</v>
      </c>
      <c r="E11" s="27">
        <v>-59459897.5</v>
      </c>
      <c r="F11" s="27">
        <f aca="true" t="shared" si="0" ref="F11:F18">D11+E11</f>
        <v>70937713.59</v>
      </c>
      <c r="G11" s="27">
        <v>43602769.29</v>
      </c>
      <c r="H11" s="27">
        <v>42470615.35</v>
      </c>
      <c r="I11" s="27">
        <f aca="true" t="shared" si="1" ref="I11:I18">F11-G11</f>
        <v>27334944.300000004</v>
      </c>
    </row>
    <row r="12" spans="1:9" ht="11.25">
      <c r="A12" s="18"/>
      <c r="B12" s="21"/>
      <c r="C12" s="22" t="s">
        <v>5</v>
      </c>
      <c r="D12" s="27">
        <v>0</v>
      </c>
      <c r="E12" s="27">
        <v>0</v>
      </c>
      <c r="F12" s="27">
        <f t="shared" si="0"/>
        <v>0</v>
      </c>
      <c r="G12" s="27">
        <v>0</v>
      </c>
      <c r="H12" s="27">
        <v>0</v>
      </c>
      <c r="I12" s="27">
        <f t="shared" si="1"/>
        <v>0</v>
      </c>
    </row>
    <row r="13" spans="1:9" ht="11.25">
      <c r="A13" s="18"/>
      <c r="B13" s="21"/>
      <c r="C13" s="22" t="s">
        <v>6</v>
      </c>
      <c r="D13" s="27">
        <v>3547217.94</v>
      </c>
      <c r="E13" s="27">
        <v>-101566.44</v>
      </c>
      <c r="F13" s="27">
        <f t="shared" si="0"/>
        <v>3445651.5</v>
      </c>
      <c r="G13" s="27">
        <v>2089012.04</v>
      </c>
      <c r="H13" s="27">
        <v>2089012.04</v>
      </c>
      <c r="I13" s="27">
        <f t="shared" si="1"/>
        <v>1356639.46</v>
      </c>
    </row>
    <row r="14" spans="1:9" ht="11.25">
      <c r="A14" s="18"/>
      <c r="B14" s="21"/>
      <c r="C14" s="22" t="s">
        <v>7</v>
      </c>
      <c r="D14" s="27">
        <v>14872204.24</v>
      </c>
      <c r="E14" s="27">
        <v>-3112588.43</v>
      </c>
      <c r="F14" s="27">
        <f t="shared" si="0"/>
        <v>11759615.81</v>
      </c>
      <c r="G14" s="27">
        <v>5791751.03</v>
      </c>
      <c r="H14" s="27">
        <v>5791751.03</v>
      </c>
      <c r="I14" s="27">
        <f t="shared" si="1"/>
        <v>5967864.78</v>
      </c>
    </row>
    <row r="15" spans="1:9" ht="11.25">
      <c r="A15" s="18"/>
      <c r="B15" s="21"/>
      <c r="C15" s="22" t="s">
        <v>8</v>
      </c>
      <c r="D15" s="27">
        <v>49294528.71</v>
      </c>
      <c r="E15" s="27">
        <v>-1269479.94</v>
      </c>
      <c r="F15" s="27">
        <f t="shared" si="0"/>
        <v>48025048.77</v>
      </c>
      <c r="G15" s="27">
        <v>29235665.01</v>
      </c>
      <c r="H15" s="27">
        <v>29235665.01</v>
      </c>
      <c r="I15" s="27">
        <f t="shared" si="1"/>
        <v>18789383.76</v>
      </c>
    </row>
    <row r="16" spans="1:9" ht="11.25">
      <c r="A16" s="18"/>
      <c r="B16" s="21"/>
      <c r="C16" s="22" t="s">
        <v>9</v>
      </c>
      <c r="D16" s="27">
        <v>0</v>
      </c>
      <c r="E16" s="27">
        <v>0</v>
      </c>
      <c r="F16" s="27">
        <f t="shared" si="0"/>
        <v>0</v>
      </c>
      <c r="G16" s="27">
        <v>0</v>
      </c>
      <c r="H16" s="27">
        <v>0</v>
      </c>
      <c r="I16" s="27">
        <f t="shared" si="1"/>
        <v>0</v>
      </c>
    </row>
    <row r="17" spans="1:9" ht="11.25">
      <c r="A17" s="18"/>
      <c r="B17" s="21"/>
      <c r="C17" s="22" t="s">
        <v>10</v>
      </c>
      <c r="D17" s="27">
        <v>24633837.52</v>
      </c>
      <c r="E17" s="27">
        <v>-561293.66</v>
      </c>
      <c r="F17" s="27">
        <f t="shared" si="0"/>
        <v>24072543.86</v>
      </c>
      <c r="G17" s="27">
        <v>16354871.48</v>
      </c>
      <c r="H17" s="27">
        <v>16354871.48</v>
      </c>
      <c r="I17" s="27">
        <f t="shared" si="1"/>
        <v>7717672.379999999</v>
      </c>
    </row>
    <row r="18" spans="1:9" ht="11.25">
      <c r="A18" s="18"/>
      <c r="B18" s="21"/>
      <c r="C18" s="22" t="s">
        <v>11</v>
      </c>
      <c r="D18" s="27">
        <v>0</v>
      </c>
      <c r="E18" s="27">
        <v>95885436.41</v>
      </c>
      <c r="F18" s="27">
        <f t="shared" si="0"/>
        <v>95885436.41</v>
      </c>
      <c r="G18" s="27">
        <v>42025189.12</v>
      </c>
      <c r="H18" s="27">
        <v>41851612.72</v>
      </c>
      <c r="I18" s="27">
        <f t="shared" si="1"/>
        <v>53860247.29</v>
      </c>
    </row>
    <row r="19" spans="1:9" ht="11.25">
      <c r="A19" s="18"/>
      <c r="B19" s="19" t="s">
        <v>12</v>
      </c>
      <c r="C19" s="20"/>
      <c r="D19" s="26">
        <f>SUM(D20:D22)</f>
        <v>33563819.97</v>
      </c>
      <c r="E19" s="26">
        <f>SUM(E20:E22)</f>
        <v>-1380870.8299999998</v>
      </c>
      <c r="F19" s="26">
        <f>SUM(F20:F22)</f>
        <v>32182949.14</v>
      </c>
      <c r="G19" s="26">
        <f>SUM(G20:G22)</f>
        <v>21518729.189999998</v>
      </c>
      <c r="H19" s="26">
        <f>SUM(H20:H22)</f>
        <v>21518729.189999998</v>
      </c>
      <c r="I19" s="26">
        <f>SUM(I20:I22)</f>
        <v>10664219.95</v>
      </c>
    </row>
    <row r="20" spans="1:9" ht="11.25">
      <c r="A20" s="18"/>
      <c r="B20" s="21"/>
      <c r="C20" s="22" t="s">
        <v>13</v>
      </c>
      <c r="D20" s="27">
        <v>14235443.65</v>
      </c>
      <c r="E20" s="27">
        <v>-1445737.38</v>
      </c>
      <c r="F20" s="27">
        <f>D20+E20</f>
        <v>12789706.27</v>
      </c>
      <c r="G20" s="27">
        <v>7335435.04</v>
      </c>
      <c r="H20" s="27">
        <v>7335435.04</v>
      </c>
      <c r="I20" s="27">
        <f>F20-G20</f>
        <v>5454271.2299999995</v>
      </c>
    </row>
    <row r="21" spans="1:9" ht="11.25">
      <c r="A21" s="18"/>
      <c r="B21" s="21"/>
      <c r="C21" s="22" t="s">
        <v>14</v>
      </c>
      <c r="D21" s="27">
        <v>2967372.54</v>
      </c>
      <c r="E21" s="27">
        <v>50203.2</v>
      </c>
      <c r="F21" s="27">
        <f>D21+E21</f>
        <v>3017575.74</v>
      </c>
      <c r="G21" s="27">
        <v>1870903.91</v>
      </c>
      <c r="H21" s="27">
        <v>1870903.91</v>
      </c>
      <c r="I21" s="27">
        <f>F21-G21</f>
        <v>1146671.8300000003</v>
      </c>
    </row>
    <row r="22" spans="1:9" ht="11.25">
      <c r="A22" s="18"/>
      <c r="B22" s="21"/>
      <c r="C22" s="22" t="s">
        <v>15</v>
      </c>
      <c r="D22" s="27">
        <v>16361003.78</v>
      </c>
      <c r="E22" s="27">
        <v>14663.35</v>
      </c>
      <c r="F22" s="27">
        <f>D22+E22</f>
        <v>16375667.129999999</v>
      </c>
      <c r="G22" s="27">
        <v>12312390.24</v>
      </c>
      <c r="H22" s="27">
        <v>12312390.24</v>
      </c>
      <c r="I22" s="27">
        <f>F22-G22</f>
        <v>4063276.8899999987</v>
      </c>
    </row>
    <row r="23" spans="1:9" ht="11.25">
      <c r="A23" s="18"/>
      <c r="B23" s="19" t="s">
        <v>16</v>
      </c>
      <c r="C23" s="20"/>
      <c r="D23" s="26">
        <f>SUM(D24:D25)</f>
        <v>0</v>
      </c>
      <c r="E23" s="26">
        <f>SUM(E24:E25)</f>
        <v>0</v>
      </c>
      <c r="F23" s="26">
        <f>SUM(F24:F25)</f>
        <v>0</v>
      </c>
      <c r="G23" s="26">
        <f>SUM(G24:G25)</f>
        <v>0</v>
      </c>
      <c r="H23" s="26">
        <f>SUM(H24:H25)</f>
        <v>0</v>
      </c>
      <c r="I23" s="26">
        <f>SUM(I24:I25)</f>
        <v>0</v>
      </c>
    </row>
    <row r="24" spans="1:9" ht="11.25">
      <c r="A24" s="18"/>
      <c r="B24" s="21"/>
      <c r="C24" s="22" t="s">
        <v>17</v>
      </c>
      <c r="D24" s="27">
        <v>0</v>
      </c>
      <c r="E24" s="27">
        <v>0</v>
      </c>
      <c r="F24" s="27">
        <f>D24+E24</f>
        <v>0</v>
      </c>
      <c r="G24" s="27">
        <v>0</v>
      </c>
      <c r="H24" s="27">
        <v>0</v>
      </c>
      <c r="I24" s="27">
        <f>F24-G24</f>
        <v>0</v>
      </c>
    </row>
    <row r="25" spans="1:9" ht="11.25">
      <c r="A25" s="18"/>
      <c r="B25" s="21"/>
      <c r="C25" s="22" t="s">
        <v>18</v>
      </c>
      <c r="D25" s="27">
        <v>0</v>
      </c>
      <c r="E25" s="27">
        <v>0</v>
      </c>
      <c r="F25" s="27">
        <f>D25+E25</f>
        <v>0</v>
      </c>
      <c r="G25" s="27">
        <v>0</v>
      </c>
      <c r="H25" s="27">
        <v>0</v>
      </c>
      <c r="I25" s="27">
        <f>F25-G25</f>
        <v>0</v>
      </c>
    </row>
    <row r="26" spans="1:9" ht="11.25">
      <c r="A26" s="18"/>
      <c r="B26" s="19" t="s">
        <v>19</v>
      </c>
      <c r="C26" s="20"/>
      <c r="D26" s="26">
        <f>SUM(D27:D30)</f>
        <v>701929.36</v>
      </c>
      <c r="E26" s="26">
        <f>SUM(E27:E30)</f>
        <v>-203784.94</v>
      </c>
      <c r="F26" s="26">
        <f>SUM(F27:F30)</f>
        <v>498144.42</v>
      </c>
      <c r="G26" s="26">
        <f>SUM(G27:G30)</f>
        <v>300810.8</v>
      </c>
      <c r="H26" s="26">
        <f>SUM(H27:H30)</f>
        <v>300810.8</v>
      </c>
      <c r="I26" s="26">
        <f>SUM(I27:I30)</f>
        <v>197333.62</v>
      </c>
    </row>
    <row r="27" spans="1:9" ht="11.25">
      <c r="A27" s="18"/>
      <c r="B27" s="21"/>
      <c r="C27" s="22" t="s">
        <v>20</v>
      </c>
      <c r="D27" s="27">
        <v>701929.36</v>
      </c>
      <c r="E27" s="27">
        <v>-203784.94</v>
      </c>
      <c r="F27" s="27">
        <f>D27+E27</f>
        <v>498144.42</v>
      </c>
      <c r="G27" s="27">
        <v>300810.8</v>
      </c>
      <c r="H27" s="27">
        <v>300810.8</v>
      </c>
      <c r="I27" s="27">
        <f>F27-G27</f>
        <v>197333.62</v>
      </c>
    </row>
    <row r="28" spans="1:9" ht="11.25">
      <c r="A28" s="18"/>
      <c r="B28" s="21"/>
      <c r="C28" s="22" t="s">
        <v>21</v>
      </c>
      <c r="D28" s="27">
        <v>0</v>
      </c>
      <c r="E28" s="27">
        <v>0</v>
      </c>
      <c r="F28" s="27">
        <f>D28+E28</f>
        <v>0</v>
      </c>
      <c r="G28" s="27">
        <v>0</v>
      </c>
      <c r="H28" s="27">
        <v>0</v>
      </c>
      <c r="I28" s="27">
        <f>F28-G28</f>
        <v>0</v>
      </c>
    </row>
    <row r="29" spans="1:9" ht="11.25">
      <c r="A29" s="18"/>
      <c r="B29" s="21"/>
      <c r="C29" s="22" t="s">
        <v>22</v>
      </c>
      <c r="D29" s="27">
        <v>0</v>
      </c>
      <c r="E29" s="27">
        <v>0</v>
      </c>
      <c r="F29" s="27">
        <f>D29+E29</f>
        <v>0</v>
      </c>
      <c r="G29" s="27">
        <v>0</v>
      </c>
      <c r="H29" s="27">
        <v>0</v>
      </c>
      <c r="I29" s="27">
        <f>F29-G29</f>
        <v>0</v>
      </c>
    </row>
    <row r="30" spans="1:9" ht="11.25">
      <c r="A30" s="18"/>
      <c r="B30" s="21"/>
      <c r="C30" s="22" t="s">
        <v>23</v>
      </c>
      <c r="D30" s="27">
        <v>0</v>
      </c>
      <c r="E30" s="27">
        <v>0</v>
      </c>
      <c r="F30" s="27">
        <f>D30+E30</f>
        <v>0</v>
      </c>
      <c r="G30" s="27">
        <v>0</v>
      </c>
      <c r="H30" s="27">
        <v>0</v>
      </c>
      <c r="I30" s="27">
        <f>F30-G30</f>
        <v>0</v>
      </c>
    </row>
    <row r="31" spans="1:9" ht="11.25">
      <c r="A31" s="18"/>
      <c r="B31" s="19" t="s">
        <v>24</v>
      </c>
      <c r="C31" s="20"/>
      <c r="D31" s="26">
        <f>SUM(D32:D35)</f>
        <v>5713856</v>
      </c>
      <c r="E31" s="26">
        <f>SUM(E32:E35)</f>
        <v>-128860</v>
      </c>
      <c r="F31" s="26">
        <f>SUM(F32:F35)</f>
        <v>5584996</v>
      </c>
      <c r="G31" s="26">
        <f>SUM(G32:G35)</f>
        <v>5029691.67</v>
      </c>
      <c r="H31" s="26">
        <f>SUM(H32:H35)</f>
        <v>5029691.67</v>
      </c>
      <c r="I31" s="26">
        <f>SUM(I32:I35)</f>
        <v>555304.3300000001</v>
      </c>
    </row>
    <row r="32" spans="1:9" ht="11.25">
      <c r="A32" s="18"/>
      <c r="B32" s="21"/>
      <c r="C32" s="22" t="s">
        <v>25</v>
      </c>
      <c r="D32" s="27">
        <v>0</v>
      </c>
      <c r="E32" s="27">
        <v>0</v>
      </c>
      <c r="F32" s="27">
        <f>D32+E32</f>
        <v>0</v>
      </c>
      <c r="G32" s="27">
        <v>0</v>
      </c>
      <c r="H32" s="27">
        <v>0</v>
      </c>
      <c r="I32" s="27">
        <f>F32-G32</f>
        <v>0</v>
      </c>
    </row>
    <row r="33" spans="1:9" ht="11.25">
      <c r="A33" s="18" t="s">
        <v>26</v>
      </c>
      <c r="B33" s="21"/>
      <c r="C33" s="22"/>
      <c r="D33" s="27">
        <v>0</v>
      </c>
      <c r="E33" s="27">
        <v>0</v>
      </c>
      <c r="F33" s="27">
        <f>D33+E33</f>
        <v>0</v>
      </c>
      <c r="G33" s="27">
        <v>0</v>
      </c>
      <c r="H33" s="27">
        <v>0</v>
      </c>
      <c r="I33" s="27">
        <f>F33-G33</f>
        <v>0</v>
      </c>
    </row>
    <row r="34" spans="1:9" ht="11.25">
      <c r="A34" s="18" t="s">
        <v>27</v>
      </c>
      <c r="B34" s="21"/>
      <c r="C34" s="22"/>
      <c r="D34" s="27">
        <v>5713856</v>
      </c>
      <c r="E34" s="27">
        <v>-128860</v>
      </c>
      <c r="F34" s="27">
        <f>D34+E34</f>
        <v>5584996</v>
      </c>
      <c r="G34" s="27">
        <v>5029691.67</v>
      </c>
      <c r="H34" s="27">
        <v>5029691.67</v>
      </c>
      <c r="I34" s="27">
        <f>F34-G34</f>
        <v>555304.3300000001</v>
      </c>
    </row>
    <row r="35" spans="1:9" ht="11.25">
      <c r="A35" s="18" t="s">
        <v>28</v>
      </c>
      <c r="B35" s="21"/>
      <c r="C35" s="22"/>
      <c r="D35" s="27">
        <v>0</v>
      </c>
      <c r="E35" s="27">
        <v>0</v>
      </c>
      <c r="F35" s="27">
        <f>D35+E35</f>
        <v>0</v>
      </c>
      <c r="G35" s="27">
        <v>0</v>
      </c>
      <c r="H35" s="27">
        <v>0</v>
      </c>
      <c r="I35" s="27">
        <f>F35-G35</f>
        <v>0</v>
      </c>
    </row>
    <row r="36" spans="1:9" ht="11.25">
      <c r="A36" s="23"/>
      <c r="B36" s="24"/>
      <c r="C36" s="25"/>
      <c r="D36" s="9"/>
      <c r="E36" s="9"/>
      <c r="F36" s="9"/>
      <c r="G36" s="9"/>
      <c r="H36" s="9"/>
      <c r="I36" s="9"/>
    </row>
    <row r="37" spans="1:9" ht="11.25">
      <c r="A37" s="10"/>
      <c r="B37" s="11" t="s">
        <v>41</v>
      </c>
      <c r="C37" s="12"/>
      <c r="D37" s="28">
        <f aca="true" t="shared" si="2" ref="D37:I37">SUM(D7+D10+D19+D23+D26+D31)</f>
        <v>263525004.83000004</v>
      </c>
      <c r="E37" s="28">
        <f t="shared" si="2"/>
        <v>30068680.780000005</v>
      </c>
      <c r="F37" s="28">
        <f t="shared" si="2"/>
        <v>293593685.6100001</v>
      </c>
      <c r="G37" s="28">
        <f t="shared" si="2"/>
        <v>166444831.91</v>
      </c>
      <c r="H37" s="28">
        <f t="shared" si="2"/>
        <v>165139101.57</v>
      </c>
      <c r="I37" s="28">
        <f t="shared" si="2"/>
        <v>127148853.7</v>
      </c>
    </row>
    <row r="38" spans="2:9" ht="11.25">
      <c r="B38" s="3"/>
      <c r="C38" s="3"/>
      <c r="D38" s="3"/>
      <c r="E38" s="3"/>
      <c r="F38" s="3"/>
      <c r="G38" s="4"/>
      <c r="H38" s="4"/>
      <c r="I38" s="4"/>
    </row>
    <row r="39" spans="1:9" ht="11.25" customHeight="1">
      <c r="A39" s="49" t="s">
        <v>30</v>
      </c>
      <c r="B39" s="49"/>
      <c r="C39" s="49"/>
      <c r="D39" s="49"/>
      <c r="E39" s="49"/>
      <c r="F39" s="49"/>
      <c r="G39" s="49"/>
      <c r="H39" s="49"/>
      <c r="I39" s="49"/>
    </row>
    <row r="46" spans="1:8" ht="11.25">
      <c r="A46" s="29"/>
      <c r="B46" s="30"/>
      <c r="C46" s="31"/>
      <c r="D46" s="31"/>
      <c r="E46" s="31"/>
      <c r="F46" s="30"/>
      <c r="G46" s="30"/>
      <c r="H46" s="32"/>
    </row>
    <row r="47" spans="1:8" ht="11.25">
      <c r="A47" s="29"/>
      <c r="B47" s="30"/>
      <c r="C47" s="31"/>
      <c r="D47" s="31"/>
      <c r="E47" s="31"/>
      <c r="F47" s="30"/>
      <c r="G47" s="30"/>
      <c r="H47" s="32"/>
    </row>
    <row r="48" spans="1:8" ht="11.25">
      <c r="A48" s="29"/>
      <c r="B48" s="30"/>
      <c r="C48" s="31"/>
      <c r="D48" s="31"/>
      <c r="E48" s="31"/>
      <c r="F48" s="30"/>
      <c r="G48" s="30"/>
      <c r="H48" s="32"/>
    </row>
    <row r="49" spans="1:8" ht="11.25">
      <c r="A49" s="29"/>
      <c r="B49" s="30"/>
      <c r="C49" s="31"/>
      <c r="D49" s="31"/>
      <c r="E49" s="31"/>
      <c r="F49" s="30"/>
      <c r="G49" s="30"/>
      <c r="H49" s="32"/>
    </row>
  </sheetData>
  <sheetProtection/>
  <protectedRanges>
    <protectedRange sqref="A39 B38:I38 C40:C45 D39:I45 B39:B45 I46:I49 B50:I65536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D36" name="Rango1_3_2"/>
    <protectedRange sqref="A46:H49" name="Rango1_1"/>
    <protectedRange sqref="F37:I37" name="Rango1_3_3"/>
    <protectedRange sqref="D37:E37" name="Rango1_1_2_2"/>
    <protectedRange sqref="D6:I6" name="Rango1_2_2_2"/>
    <protectedRange sqref="E36:I36" name="Rango1_3"/>
    <protectedRange sqref="D7 D8:D35" name="Rango1_3_5"/>
    <protectedRange sqref="E7:I35" name="Rango1_3_6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2020-07-17T18:03:58Z</cp:lastPrinted>
  <dcterms:created xsi:type="dcterms:W3CDTF">2012-12-11T21:13:37Z</dcterms:created>
  <dcterms:modified xsi:type="dcterms:W3CDTF">2020-10-28T04:30:11Z</dcterms:modified>
  <cp:category/>
  <cp:version/>
  <cp:contentType/>
  <cp:contentStatus/>
</cp:coreProperties>
</file>